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9720" windowHeight="7320" tabRatio="893" activeTab="0"/>
  </bookViews>
  <sheets>
    <sheet name="Capp. 1291 e 1474" sheetId="1" r:id="rId1"/>
  </sheets>
  <definedNames>
    <definedName name="_xlnm.Print_Area" localSheetId="0">'Capp. 1291 e 1474'!$A$1:$J$42</definedName>
    <definedName name="_xlnm.Print_Titles" localSheetId="0">'Capp. 1291 e 1474'!$3:$15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<sst xmlns="http://schemas.openxmlformats.org/spreadsheetml/2006/main" count="45" uniqueCount="38">
  <si>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                                                                      Ministero dell’Istruzione, dell’Università e della Ricerca</t>
  </si>
  <si>
    <t xml:space="preserve">                                                                                          Direzione Generale per lo studente</t>
  </si>
  <si>
    <t xml:space="preserve">                                                                                                            Ufficio 7°</t>
  </si>
  <si>
    <t xml:space="preserve">                                                                          CAPITOLI 1291 e 1474 - ESERCIZIO FINANZIARIO 2005 -PIANO DI RIPARTO 4/12</t>
  </si>
  <si>
    <r>
      <t xml:space="preserve">                                                                 </t>
    </r>
    <r>
      <rPr>
        <b/>
        <sz val="11"/>
        <rFont val="Arial"/>
        <family val="2"/>
      </rPr>
      <t xml:space="preserve"> FINANZIAMENTI 2005 (ex Cap. 2160 ,4150,4151,3692 e integrazione disabili)</t>
    </r>
  </si>
  <si>
    <t xml:space="preserve">CAPITOLI DI BILANCIO                                                      </t>
  </si>
  <si>
    <t>REGIONI</t>
  </si>
  <si>
    <r>
      <t xml:space="preserve">ALLEGATO A   </t>
    </r>
    <r>
      <rPr>
        <sz val="10"/>
        <rFont val="Arial"/>
        <family val="2"/>
      </rPr>
      <t>ex cap. 4150 D.M.210/91</t>
    </r>
  </si>
  <si>
    <r>
      <t xml:space="preserve">ALLEGATO B               </t>
    </r>
    <r>
      <rPr>
        <sz val="10"/>
        <rFont val="Arial"/>
        <family val="2"/>
      </rPr>
      <t>ex cap.4151 L.62/2000 L.247/2000</t>
    </r>
  </si>
  <si>
    <r>
      <t xml:space="preserve">ALLEGATO C   </t>
    </r>
    <r>
      <rPr>
        <sz val="10"/>
        <rFont val="Arial"/>
        <family val="2"/>
      </rPr>
      <t>ex cap. 2160 O.M.215/92</t>
    </r>
  </si>
  <si>
    <r>
      <t xml:space="preserve">ALLEGATO  D            </t>
    </r>
    <r>
      <rPr>
        <sz val="10"/>
        <rFont val="Arial"/>
        <family val="2"/>
      </rPr>
      <t xml:space="preserve">Integrazione disabili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L.62/2000</t>
    </r>
  </si>
  <si>
    <r>
      <t xml:space="preserve">ALLEGATO  E      </t>
    </r>
    <r>
      <rPr>
        <sz val="10"/>
        <rFont val="Arial"/>
        <family val="2"/>
      </rPr>
      <t xml:space="preserve"> ex cap.3692 Progetti S.S.</t>
    </r>
  </si>
  <si>
    <t xml:space="preserve"> Meno Finanziamenti 2005 assegnati in bilancio agli U.S.R. </t>
  </si>
  <si>
    <r>
      <t>MENO</t>
    </r>
    <r>
      <rPr>
        <b/>
        <sz val="10"/>
        <rFont val="Arial"/>
        <family val="2"/>
      </rPr>
      <t xml:space="preserve">                                   finanziamento            assegnato 8/12 - 2005</t>
    </r>
  </si>
  <si>
    <r>
      <t xml:space="preserve">TOTALE                  </t>
    </r>
    <r>
      <rPr>
        <b/>
        <sz val="9"/>
        <rFont val="Arial"/>
        <family val="2"/>
      </rPr>
      <t>finanziamento da assegnare ad integrazione                                   4/12</t>
    </r>
  </si>
  <si>
    <t>Euro</t>
  </si>
  <si>
    <t>LOMBARDIA</t>
  </si>
  <si>
    <t>PIEMONTE</t>
  </si>
  <si>
    <t>LIGURIA</t>
  </si>
  <si>
    <t>VENETO</t>
  </si>
  <si>
    <t>EMILIA ROMAGNA</t>
  </si>
  <si>
    <t>FRIULI VEN.GIULIA</t>
  </si>
  <si>
    <t>TOSCANA</t>
  </si>
  <si>
    <t>UMBRIA</t>
  </si>
  <si>
    <t>LAZIO</t>
  </si>
  <si>
    <t>MARCHE</t>
  </si>
  <si>
    <t>MOLISE</t>
  </si>
  <si>
    <t>ABRUZZO</t>
  </si>
  <si>
    <t>PUGLIA</t>
  </si>
  <si>
    <t>CAMPANIA</t>
  </si>
  <si>
    <t>BASILICATA</t>
  </si>
  <si>
    <t>CALABRIA</t>
  </si>
  <si>
    <t>SARDEGNA</t>
  </si>
  <si>
    <t>SICILIA</t>
  </si>
  <si>
    <t>BOLZANO</t>
  </si>
  <si>
    <t>TRENTO</t>
  </si>
  <si>
    <t>VALLE D'AOSTA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</si>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</sst>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&quot;€&quot;\ * #,##0.000_-;\-&quot;€&quot;\ * #,##0.000_-;_-&quot;€&quot;\ * &quot;-&quot;???_-;_-@_-"/>
    <numFmt numFmtId="179" formatCode="&quot;€&quot;\ #,##0.00"/>
    <numFmt numFmtId="180" formatCode="#,##0_ ;\-#,##0\ "/>
    <numFmt numFmtId="181" formatCode="0;[Red]0"/>
    <numFmt numFmtId="182" formatCode="#,##0;[Red]#,##0"/>
    <numFmt numFmtId="183" formatCode="0_ ;\-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English111 Adagio BT"/>
      <family val="4"/>
    </font>
    <font>
      <sz val="11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Continuous"/>
    </xf>
    <xf numFmtId="16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2" borderId="4" xfId="0" applyFont="1" applyFill="1" applyBorder="1" applyAlignment="1">
      <alignment horizontal="center" wrapText="1"/>
    </xf>
    <xf numFmtId="16" fontId="9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4" fontId="10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3" fontId="6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0" xfId="17" applyAlignment="1">
      <alignment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/>
    </xf>
    <xf numFmtId="3" fontId="14" fillId="5" borderId="5" xfId="0" applyNumberFormat="1" applyFont="1" applyFill="1" applyBorder="1" applyAlignment="1">
      <alignment/>
    </xf>
    <xf numFmtId="3" fontId="14" fillId="5" borderId="1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9" fillId="3" borderId="1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182" fontId="1" fillId="0" borderId="4" xfId="0" applyNumberFormat="1" applyFont="1" applyBorder="1" applyAlignment="1">
      <alignment horizontal="centerContinuous"/>
    </xf>
    <xf numFmtId="182" fontId="1" fillId="0" borderId="7" xfId="0" applyNumberFormat="1" applyFont="1" applyBorder="1" applyAlignment="1">
      <alignment horizontal="centerContinuous"/>
    </xf>
    <xf numFmtId="182" fontId="14" fillId="4" borderId="0" xfId="17" applyNumberFormat="1" applyFont="1" applyFill="1" applyAlignment="1">
      <alignment horizontal="centerContinuous"/>
    </xf>
    <xf numFmtId="3" fontId="14" fillId="5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771525</xdr:colOff>
      <xdr:row>16</xdr:row>
      <xdr:rowOff>0</xdr:rowOff>
    </xdr:from>
    <xdr:ext cx="76200" cy="200025"/>
    <xdr:sp>
      <xdr:nvSpPr>
        <xdr:cNvPr id="1" name="Testo 6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2" name="Testo 7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16</xdr:row>
      <xdr:rowOff>0</xdr:rowOff>
    </xdr:from>
    <xdr:ext cx="76200" cy="200025"/>
    <xdr:sp>
      <xdr:nvSpPr>
        <xdr:cNvPr id="3" name="Testo 8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4" name="Testo 9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5" name="Testo 10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16</xdr:row>
      <xdr:rowOff>0</xdr:rowOff>
    </xdr:from>
    <xdr:ext cx="76200" cy="200025"/>
    <xdr:sp>
      <xdr:nvSpPr>
        <xdr:cNvPr id="6" name="Testo 11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609600</xdr:colOff>
      <xdr:row>39</xdr:row>
      <xdr:rowOff>47625</xdr:rowOff>
    </xdr:from>
    <xdr:to>
      <xdr:col>7</xdr:col>
      <xdr:colOff>866775</xdr:colOff>
      <xdr:row>39</xdr:row>
      <xdr:rowOff>161925</xdr:rowOff>
    </xdr:to>
    <xdr:sp>
      <xdr:nvSpPr>
        <xdr:cNvPr id="7" name="Line 12"/>
        <xdr:cNvSpPr>
          <a:spLocks/>
        </xdr:cNvSpPr>
      </xdr:nvSpPr>
      <xdr:spPr>
        <a:xfrm>
          <a:off x="8391525" y="8296275"/>
          <a:ext cx="257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39</xdr:row>
      <xdr:rowOff>19050</xdr:rowOff>
    </xdr:from>
    <xdr:to>
      <xdr:col>9</xdr:col>
      <xdr:colOff>647700</xdr:colOff>
      <xdr:row>39</xdr:row>
      <xdr:rowOff>152400</xdr:rowOff>
    </xdr:to>
    <xdr:sp>
      <xdr:nvSpPr>
        <xdr:cNvPr id="8" name="Line 13"/>
        <xdr:cNvSpPr>
          <a:spLocks/>
        </xdr:cNvSpPr>
      </xdr:nvSpPr>
      <xdr:spPr>
        <a:xfrm flipH="1">
          <a:off x="10648950" y="8267700"/>
          <a:ext cx="3238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39</xdr:row>
      <xdr:rowOff>0</xdr:rowOff>
    </xdr:from>
    <xdr:to>
      <xdr:col>19</xdr:col>
      <xdr:colOff>19050</xdr:colOff>
      <xdr:row>39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6154400" y="824865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39</xdr:row>
      <xdr:rowOff>0</xdr:rowOff>
    </xdr:from>
    <xdr:to>
      <xdr:col>57</xdr:col>
      <xdr:colOff>409575</xdr:colOff>
      <xdr:row>39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39709725" y="824865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8</xdr:col>
      <xdr:colOff>0</xdr:colOff>
      <xdr:row>12</xdr:row>
      <xdr:rowOff>180975</xdr:rowOff>
    </xdr:to>
    <xdr:sp>
      <xdr:nvSpPr>
        <xdr:cNvPr id="11" name="Rectangle 17"/>
        <xdr:cNvSpPr>
          <a:spLocks/>
        </xdr:cNvSpPr>
      </xdr:nvSpPr>
      <xdr:spPr>
        <a:xfrm>
          <a:off x="2057400" y="1847850"/>
          <a:ext cx="71532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476250</xdr:colOff>
      <xdr:row>38</xdr:row>
      <xdr:rowOff>161925</xdr:rowOff>
    </xdr:from>
    <xdr:to>
      <xdr:col>17</xdr:col>
      <xdr:colOff>9525</xdr:colOff>
      <xdr:row>39</xdr:row>
      <xdr:rowOff>104775</xdr:rowOff>
    </xdr:to>
    <xdr:pic>
      <xdr:nvPicPr>
        <xdr:cNvPr id="12" name="Immagin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821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39</xdr:row>
      <xdr:rowOff>0</xdr:rowOff>
    </xdr:from>
    <xdr:to>
      <xdr:col>17</xdr:col>
      <xdr:colOff>485775</xdr:colOff>
      <xdr:row>39</xdr:row>
      <xdr:rowOff>114300</xdr:rowOff>
    </xdr:to>
    <xdr:pic>
      <xdr:nvPicPr>
        <xdr:cNvPr id="13" name="Immagin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16475" y="824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1209675</xdr:colOff>
      <xdr:row>39</xdr:row>
      <xdr:rowOff>0</xdr:rowOff>
    </xdr:from>
    <xdr:to>
      <xdr:col>9</xdr:col>
      <xdr:colOff>47625</xdr:colOff>
      <xdr:row>39</xdr:row>
      <xdr:rowOff>0</xdr:rowOff>
    </xdr:to>
    <xdr:sp>
      <xdr:nvSpPr>
        <xdr:cNvPr id="14" name="PubCross"/>
        <xdr:cNvSpPr>
          <a:spLocks/>
        </xdr:cNvSpPr>
      </xdr:nvSpPr>
      <xdr:spPr>
        <a:xfrm>
          <a:off x="8991600" y="8248650"/>
          <a:ext cx="1381125" cy="0"/>
        </a:xfrm>
        <a:custGeom>
          <a:pathLst>
            <a:path h="16384" w="16384">
              <a:moveTo>
                <a:pt x="7896" y="0"/>
              </a:moveTo>
              <a:lnTo>
                <a:pt x="7896" y="7680"/>
              </a:lnTo>
              <a:lnTo>
                <a:pt x="0" y="7680"/>
              </a:lnTo>
              <a:lnTo>
                <a:pt x="0" y="8704"/>
              </a:lnTo>
              <a:lnTo>
                <a:pt x="7896" y="8704"/>
              </a:lnTo>
              <a:lnTo>
                <a:pt x="7896" y="16384"/>
              </a:lnTo>
              <a:lnTo>
                <a:pt x="8488" y="16384"/>
              </a:lnTo>
              <a:lnTo>
                <a:pt x="8488" y="8704"/>
              </a:lnTo>
              <a:lnTo>
                <a:pt x="16384" y="8704"/>
              </a:lnTo>
              <a:lnTo>
                <a:pt x="16384" y="7680"/>
              </a:lnTo>
              <a:lnTo>
                <a:pt x="8488" y="7680"/>
              </a:lnTo>
              <a:lnTo>
                <a:pt x="8488" y="0"/>
              </a:lnTo>
              <a:lnTo>
                <a:pt x="7896" y="0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1152525</xdr:colOff>
      <xdr:row>40</xdr:row>
      <xdr:rowOff>0</xdr:rowOff>
    </xdr:from>
    <xdr:to>
      <xdr:col>10</xdr:col>
      <xdr:colOff>0</xdr:colOff>
      <xdr:row>41</xdr:row>
      <xdr:rowOff>19050</xdr:rowOff>
    </xdr:to>
    <xdr:sp>
      <xdr:nvSpPr>
        <xdr:cNvPr id="15" name="Rectangle 21"/>
        <xdr:cNvSpPr>
          <a:spLocks/>
        </xdr:cNvSpPr>
      </xdr:nvSpPr>
      <xdr:spPr>
        <a:xfrm>
          <a:off x="7772400" y="8439150"/>
          <a:ext cx="4086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7781925" y="8248650"/>
          <a:ext cx="4076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76200</xdr:rowOff>
    </xdr:to>
    <xdr:sp>
      <xdr:nvSpPr>
        <xdr:cNvPr id="17" name="Rectangle 23"/>
        <xdr:cNvSpPr>
          <a:spLocks/>
        </xdr:cNvSpPr>
      </xdr:nvSpPr>
      <xdr:spPr>
        <a:xfrm>
          <a:off x="7781925" y="8439150"/>
          <a:ext cx="4076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G1">
      <pane xSplit="22110" topLeftCell="G7" activePane="topLeft" state="split"/>
      <selection pane="topLeft" activeCell="L33" sqref="L33"/>
      <selection pane="topRight" activeCell="G24" sqref="G24"/>
    </sheetView>
  </sheetViews>
  <sheetFormatPr defaultColWidth="9.140625" defaultRowHeight="12.75"/>
  <cols>
    <col min="2" max="2" width="21.7109375" style="0" customWidth="1"/>
    <col min="3" max="3" width="17.00390625" style="7" customWidth="1"/>
    <col min="4" max="4" width="17.8515625" style="7" customWidth="1"/>
    <col min="5" max="5" width="17.28125" style="10" customWidth="1"/>
    <col min="6" max="6" width="16.28125" style="0" customWidth="1"/>
    <col min="7" max="7" width="17.421875" style="0" customWidth="1"/>
    <col min="8" max="8" width="21.421875" style="0" customWidth="1"/>
    <col min="9" max="9" width="16.7109375" style="0" customWidth="1"/>
    <col min="10" max="10" width="23.00390625" style="0" customWidth="1"/>
    <col min="11" max="11" width="24.421875" style="0" customWidth="1"/>
  </cols>
  <sheetData>
    <row r="1" ht="15"/>
    <row r="2" ht="12.75" customHeight="1">
      <c r="C2" s="11"/>
    </row>
    <row r="3" ht="12.75" customHeight="1">
      <c r="B3" s="3"/>
    </row>
    <row r="4" spans="2:3" ht="12.75" customHeight="1">
      <c r="B4" s="3"/>
      <c r="C4" s="4"/>
    </row>
    <row r="5" spans="2:3" ht="12.75" customHeight="1">
      <c r="B5" s="3"/>
      <c r="C5" s="4"/>
    </row>
    <row r="6" spans="2:3" ht="12.75" customHeight="1">
      <c r="B6" s="3"/>
      <c r="C6" s="4"/>
    </row>
    <row r="7" spans="2:3" ht="12.75" customHeight="1">
      <c r="B7" s="3"/>
      <c r="C7" s="4"/>
    </row>
    <row r="8" spans="2:6" s="3" customFormat="1" ht="15">
      <c r="B8" s="18" t="s">
        <v>0</v>
      </c>
      <c r="C8" s="18"/>
      <c r="D8" s="19"/>
      <c r="E8" s="17"/>
      <c r="F8" s="17"/>
    </row>
    <row r="9" spans="2:6" s="3" customFormat="1" ht="15">
      <c r="B9" s="18" t="s">
        <v>1</v>
      </c>
      <c r="C9" s="18"/>
      <c r="D9" s="19"/>
      <c r="E9" s="17"/>
      <c r="F9" s="17"/>
    </row>
    <row r="10" spans="2:6" s="3" customFormat="1" ht="15">
      <c r="B10" s="20" t="s">
        <v>2</v>
      </c>
      <c r="C10" s="20"/>
      <c r="D10" s="19"/>
      <c r="E10" s="17"/>
      <c r="F10" s="17"/>
    </row>
    <row r="11" spans="2:3" ht="9.75" customHeight="1">
      <c r="B11" s="1"/>
      <c r="C11" s="5"/>
    </row>
    <row r="12" spans="2:9" ht="15.75" customHeight="1">
      <c r="B12" s="12" t="s">
        <v>3</v>
      </c>
      <c r="C12" s="28"/>
      <c r="D12" s="29"/>
      <c r="E12" s="30"/>
      <c r="F12" s="31"/>
      <c r="G12" s="31"/>
      <c r="H12" s="32"/>
      <c r="I12" s="42"/>
    </row>
    <row r="13" spans="2:9" ht="15" customHeight="1">
      <c r="B13" s="9" t="s">
        <v>4</v>
      </c>
      <c r="C13" s="33"/>
      <c r="D13" s="32"/>
      <c r="E13" s="34"/>
      <c r="F13" s="32"/>
      <c r="G13" s="32"/>
      <c r="H13" s="32"/>
      <c r="I13" s="42"/>
    </row>
    <row r="14" spans="2:3" ht="14.25" customHeight="1">
      <c r="B14" s="9"/>
      <c r="C14" s="9"/>
    </row>
    <row r="15" spans="2:3" ht="15" customHeight="1">
      <c r="B15" s="2"/>
      <c r="C15" s="6"/>
    </row>
    <row r="16" spans="1:11" ht="78.75">
      <c r="A16" s="26" t="s">
        <v>5</v>
      </c>
      <c r="B16" s="66" t="s">
        <v>6</v>
      </c>
      <c r="C16" s="22" t="s">
        <v>7</v>
      </c>
      <c r="D16" s="23" t="s">
        <v>8</v>
      </c>
      <c r="E16" s="24" t="s">
        <v>9</v>
      </c>
      <c r="F16" s="23" t="s">
        <v>10</v>
      </c>
      <c r="G16" s="24" t="s">
        <v>11</v>
      </c>
      <c r="H16" s="21" t="s">
        <v>12</v>
      </c>
      <c r="I16" s="41" t="s">
        <v>13</v>
      </c>
      <c r="J16" s="73" t="s">
        <v>14</v>
      </c>
      <c r="K16" s="39"/>
    </row>
    <row r="17" spans="1:12" ht="15.75">
      <c r="A17" s="25"/>
      <c r="B17" s="13"/>
      <c r="C17" s="16" t="s">
        <v>15</v>
      </c>
      <c r="D17" s="14" t="s">
        <v>15</v>
      </c>
      <c r="E17" s="14" t="s">
        <v>15</v>
      </c>
      <c r="F17" s="15" t="s">
        <v>15</v>
      </c>
      <c r="G17" s="15" t="s">
        <v>15</v>
      </c>
      <c r="H17" s="15" t="s">
        <v>15</v>
      </c>
      <c r="I17" s="37" t="s">
        <v>15</v>
      </c>
      <c r="J17" s="74" t="s">
        <v>15</v>
      </c>
      <c r="K17" s="40"/>
      <c r="L17" s="36"/>
    </row>
    <row r="18" spans="1:11" ht="15.75" customHeight="1">
      <c r="A18" s="27">
        <v>2183</v>
      </c>
      <c r="B18" s="8" t="s">
        <v>16</v>
      </c>
      <c r="C18" s="35">
        <v>19693993</v>
      </c>
      <c r="D18" s="35">
        <v>52586004</v>
      </c>
      <c r="E18" s="35">
        <v>31238138</v>
      </c>
      <c r="F18" s="35">
        <v>2366228</v>
      </c>
      <c r="G18" s="35">
        <v>2110488</v>
      </c>
      <c r="H18" s="43">
        <v>50093468</v>
      </c>
      <c r="I18" s="45">
        <v>39818015</v>
      </c>
      <c r="J18" s="68">
        <f>ROUND(C18+D18+E18+F18+G18-H18-I18,0)</f>
        <v>18083368</v>
      </c>
      <c r="K18" s="38"/>
    </row>
    <row r="19" spans="1:11" ht="18">
      <c r="A19" s="27">
        <v>2374</v>
      </c>
      <c r="B19" s="8" t="s">
        <v>17</v>
      </c>
      <c r="C19" s="35">
        <v>5405992</v>
      </c>
      <c r="D19" s="35">
        <v>15126107</v>
      </c>
      <c r="E19" s="35">
        <v>8920829</v>
      </c>
      <c r="F19" s="35">
        <v>622873</v>
      </c>
      <c r="G19" s="35">
        <v>890091</v>
      </c>
      <c r="H19" s="43">
        <v>14304198</v>
      </c>
      <c r="I19" s="45">
        <v>11037538</v>
      </c>
      <c r="J19" s="68">
        <f aca="true" t="shared" si="0" ref="J19:J38">ROUND(C19+D19+E19+F19+G19-H19-I19,0)</f>
        <v>5624156</v>
      </c>
      <c r="K19" s="38"/>
    </row>
    <row r="20" spans="1:11" ht="15.75" customHeight="1">
      <c r="A20" s="27">
        <v>2556</v>
      </c>
      <c r="B20" s="8" t="s">
        <v>18</v>
      </c>
      <c r="C20" s="35">
        <v>2149769</v>
      </c>
      <c r="D20" s="35">
        <v>6415955</v>
      </c>
      <c r="E20" s="35">
        <v>5594689</v>
      </c>
      <c r="F20" s="35">
        <v>338033</v>
      </c>
      <c r="G20" s="35">
        <v>376930</v>
      </c>
      <c r="H20" s="43">
        <v>6506102</v>
      </c>
      <c r="I20" s="45">
        <v>5388821</v>
      </c>
      <c r="J20" s="68">
        <f t="shared" si="0"/>
        <v>2980453</v>
      </c>
      <c r="K20" s="38"/>
    </row>
    <row r="21" spans="1:11" ht="15.75" customHeight="1">
      <c r="A21" s="27">
        <v>2738</v>
      </c>
      <c r="B21" s="8" t="s">
        <v>19</v>
      </c>
      <c r="C21" s="35">
        <v>13888138</v>
      </c>
      <c r="D21" s="35">
        <v>39145173</v>
      </c>
      <c r="E21" s="35">
        <v>9482277.67</v>
      </c>
      <c r="F21" s="35">
        <v>1310949</v>
      </c>
      <c r="G21" s="35">
        <v>1233357</v>
      </c>
      <c r="H21" s="43">
        <v>28590686</v>
      </c>
      <c r="I21" s="45">
        <v>22080464</v>
      </c>
      <c r="J21" s="68">
        <f t="shared" si="0"/>
        <v>14388745</v>
      </c>
      <c r="K21" s="38"/>
    </row>
    <row r="22" spans="1:11" ht="15.75" customHeight="1">
      <c r="A22" s="27">
        <v>2925</v>
      </c>
      <c r="B22" s="8" t="s">
        <v>20</v>
      </c>
      <c r="C22" s="35">
        <v>7987716</v>
      </c>
      <c r="D22" s="46">
        <v>20795984</v>
      </c>
      <c r="E22" s="35">
        <v>9943274</v>
      </c>
      <c r="F22" s="53">
        <v>1029542</v>
      </c>
      <c r="G22" s="67">
        <v>726736</v>
      </c>
      <c r="H22" s="55">
        <v>18887919</v>
      </c>
      <c r="I22" s="45">
        <v>14872796</v>
      </c>
      <c r="J22" s="68">
        <f t="shared" si="0"/>
        <v>6722537</v>
      </c>
      <c r="K22" s="38"/>
    </row>
    <row r="23" spans="1:11" ht="15.75" customHeight="1">
      <c r="A23" s="27">
        <v>3108</v>
      </c>
      <c r="B23" s="8" t="s">
        <v>21</v>
      </c>
      <c r="C23" s="35">
        <v>2114704</v>
      </c>
      <c r="D23" s="46">
        <v>3677892</v>
      </c>
      <c r="E23" s="35">
        <v>1736586.32</v>
      </c>
      <c r="F23" s="53">
        <v>187034</v>
      </c>
      <c r="G23" s="35">
        <v>137550</v>
      </c>
      <c r="H23" s="55">
        <v>4345731</v>
      </c>
      <c r="I23" s="45">
        <v>3386518</v>
      </c>
      <c r="J23" s="68">
        <f t="shared" si="0"/>
        <v>121517</v>
      </c>
      <c r="K23" s="38"/>
    </row>
    <row r="24" spans="1:11" ht="15.75" customHeight="1">
      <c r="A24" s="27">
        <v>3303</v>
      </c>
      <c r="B24" s="8" t="s">
        <v>22</v>
      </c>
      <c r="C24" s="35">
        <v>4109285</v>
      </c>
      <c r="D24" s="46">
        <v>10940416</v>
      </c>
      <c r="E24" s="35">
        <v>9020823.53</v>
      </c>
      <c r="F24" s="53">
        <v>579975</v>
      </c>
      <c r="G24" s="35">
        <v>502168</v>
      </c>
      <c r="H24" s="55">
        <v>12015255</v>
      </c>
      <c r="I24" s="45">
        <v>8693233</v>
      </c>
      <c r="J24" s="68">
        <f t="shared" si="0"/>
        <v>4444180</v>
      </c>
      <c r="K24" s="38"/>
    </row>
    <row r="25" spans="1:11" ht="15.75" customHeight="1">
      <c r="A25" s="27">
        <v>3485</v>
      </c>
      <c r="B25" s="8" t="s">
        <v>23</v>
      </c>
      <c r="C25" s="35">
        <v>855596</v>
      </c>
      <c r="D25" s="46">
        <v>2165644</v>
      </c>
      <c r="E25" s="35">
        <v>872274</v>
      </c>
      <c r="F25" s="53">
        <v>58341</v>
      </c>
      <c r="G25" s="35">
        <v>41260</v>
      </c>
      <c r="H25" s="55">
        <v>1902448</v>
      </c>
      <c r="I25" s="45">
        <v>1389194</v>
      </c>
      <c r="J25" s="68">
        <f t="shared" si="0"/>
        <v>701473</v>
      </c>
      <c r="K25" s="38"/>
    </row>
    <row r="26" spans="1:11" ht="15.75" customHeight="1">
      <c r="A26" s="27">
        <v>3667</v>
      </c>
      <c r="B26" s="8" t="s">
        <v>24</v>
      </c>
      <c r="C26" s="35">
        <v>5345149</v>
      </c>
      <c r="D26" s="46">
        <v>26351250</v>
      </c>
      <c r="E26" s="35">
        <v>20206376.18</v>
      </c>
      <c r="F26" s="53">
        <v>1424199</v>
      </c>
      <c r="G26" s="35">
        <v>1960439</v>
      </c>
      <c r="H26" s="55">
        <v>24608981</v>
      </c>
      <c r="I26" s="45">
        <v>20549559</v>
      </c>
      <c r="J26" s="68">
        <f t="shared" si="0"/>
        <v>10128873</v>
      </c>
      <c r="K26" s="38"/>
    </row>
    <row r="27" spans="1:11" ht="15.75" customHeight="1">
      <c r="A27" s="27">
        <v>3849</v>
      </c>
      <c r="B27" s="8" t="s">
        <v>25</v>
      </c>
      <c r="C27" s="35">
        <v>1203065</v>
      </c>
      <c r="D27" s="46">
        <v>2995900</v>
      </c>
      <c r="E27" s="35">
        <v>1865962</v>
      </c>
      <c r="F27" s="53">
        <v>99523</v>
      </c>
      <c r="G27" s="35">
        <v>105835</v>
      </c>
      <c r="H27" s="55">
        <v>3295357</v>
      </c>
      <c r="I27" s="45">
        <v>2132135</v>
      </c>
      <c r="J27" s="68">
        <f t="shared" si="0"/>
        <v>842793</v>
      </c>
      <c r="K27" s="38"/>
    </row>
    <row r="28" spans="1:11" ht="15.75" customHeight="1">
      <c r="A28" s="27">
        <v>4031</v>
      </c>
      <c r="B28" s="8" t="s">
        <v>26</v>
      </c>
      <c r="C28" s="35">
        <v>340907</v>
      </c>
      <c r="D28" s="46">
        <v>957810</v>
      </c>
      <c r="E28" s="35">
        <v>183987.78</v>
      </c>
      <c r="F28" s="53">
        <v>5148</v>
      </c>
      <c r="G28" s="35">
        <v>0</v>
      </c>
      <c r="H28" s="55">
        <v>715192</v>
      </c>
      <c r="I28" s="45">
        <v>528997</v>
      </c>
      <c r="J28" s="68">
        <f t="shared" si="0"/>
        <v>243664</v>
      </c>
      <c r="K28" s="38"/>
    </row>
    <row r="29" spans="1:11" ht="15.75" customHeight="1">
      <c r="A29" s="27">
        <v>4213</v>
      </c>
      <c r="B29" s="8" t="s">
        <v>27</v>
      </c>
      <c r="C29" s="35">
        <v>1155296</v>
      </c>
      <c r="D29" s="46">
        <v>3398925</v>
      </c>
      <c r="E29" s="35">
        <v>2220764.65</v>
      </c>
      <c r="F29" s="53">
        <v>48046</v>
      </c>
      <c r="G29" s="35">
        <v>103224</v>
      </c>
      <c r="H29" s="55">
        <v>3365378</v>
      </c>
      <c r="I29" s="45">
        <v>2523777</v>
      </c>
      <c r="J29" s="68">
        <f t="shared" si="0"/>
        <v>1037101</v>
      </c>
      <c r="K29" s="38"/>
    </row>
    <row r="30" spans="1:11" ht="15.75" customHeight="1">
      <c r="A30" s="27">
        <v>4395</v>
      </c>
      <c r="B30" s="8" t="s">
        <v>28</v>
      </c>
      <c r="C30" s="35">
        <v>6202946</v>
      </c>
      <c r="D30" s="46">
        <v>17453505</v>
      </c>
      <c r="E30" s="35">
        <v>7004446</v>
      </c>
      <c r="F30" s="53">
        <v>228215</v>
      </c>
      <c r="G30" s="35">
        <v>337915</v>
      </c>
      <c r="H30" s="55">
        <v>14794817</v>
      </c>
      <c r="I30" s="45">
        <v>11282790</v>
      </c>
      <c r="J30" s="68">
        <f t="shared" si="0"/>
        <v>5149420</v>
      </c>
      <c r="K30" s="38"/>
    </row>
    <row r="31" spans="1:11" ht="15.75" customHeight="1">
      <c r="A31" s="27">
        <v>4582</v>
      </c>
      <c r="B31" s="8" t="s">
        <v>29</v>
      </c>
      <c r="C31" s="35">
        <v>10178921</v>
      </c>
      <c r="D31" s="46">
        <v>29879321</v>
      </c>
      <c r="E31" s="35">
        <v>37638673</v>
      </c>
      <c r="F31" s="53">
        <v>990076</v>
      </c>
      <c r="G31" s="35">
        <v>1159923</v>
      </c>
      <c r="H31" s="55">
        <v>34126188</v>
      </c>
      <c r="I31" s="45">
        <v>29271066</v>
      </c>
      <c r="J31" s="68">
        <f t="shared" si="0"/>
        <v>16449660</v>
      </c>
      <c r="K31" s="38"/>
    </row>
    <row r="32" spans="1:11" ht="15.75" customHeight="1">
      <c r="A32" s="27">
        <v>4769</v>
      </c>
      <c r="B32" s="8" t="s">
        <v>30</v>
      </c>
      <c r="C32" s="35">
        <v>616904</v>
      </c>
      <c r="D32" s="46">
        <v>1693459</v>
      </c>
      <c r="E32" s="35">
        <v>290507.01</v>
      </c>
      <c r="F32" s="53">
        <v>27455</v>
      </c>
      <c r="G32" s="35">
        <v>18000</v>
      </c>
      <c r="H32" s="55">
        <v>1247875</v>
      </c>
      <c r="I32" s="45">
        <v>1398450</v>
      </c>
      <c r="J32" s="68">
        <f t="shared" si="0"/>
        <v>0</v>
      </c>
      <c r="K32" s="38"/>
    </row>
    <row r="33" spans="1:11" ht="15.75" customHeight="1">
      <c r="A33" s="27">
        <v>4950</v>
      </c>
      <c r="B33" s="8" t="s">
        <v>31</v>
      </c>
      <c r="C33" s="35">
        <v>2973465</v>
      </c>
      <c r="D33" s="46">
        <v>8834199</v>
      </c>
      <c r="E33" s="35">
        <v>2879247.19</v>
      </c>
      <c r="F33" s="53">
        <v>120114</v>
      </c>
      <c r="G33" s="35">
        <v>275930</v>
      </c>
      <c r="H33" s="55">
        <v>11248040</v>
      </c>
      <c r="I33" s="45">
        <v>2661386</v>
      </c>
      <c r="J33" s="68">
        <f t="shared" si="0"/>
        <v>1173529</v>
      </c>
      <c r="K33" s="38"/>
    </row>
    <row r="34" spans="1:11" ht="15.75" customHeight="1">
      <c r="A34" s="27">
        <v>5133</v>
      </c>
      <c r="B34" s="8" t="s">
        <v>32</v>
      </c>
      <c r="C34" s="35">
        <v>2348469</v>
      </c>
      <c r="D34" s="46">
        <v>6822716</v>
      </c>
      <c r="E34" s="35">
        <v>1587984</v>
      </c>
      <c r="F34" s="53">
        <v>75500</v>
      </c>
      <c r="G34" s="35">
        <v>101950</v>
      </c>
      <c r="H34" s="55">
        <v>4840633</v>
      </c>
      <c r="I34" s="45">
        <v>4117430</v>
      </c>
      <c r="J34" s="68">
        <f t="shared" si="0"/>
        <v>1978556</v>
      </c>
      <c r="K34" s="38"/>
    </row>
    <row r="35" spans="1:11" ht="15.75" customHeight="1">
      <c r="A35" s="27">
        <v>5315</v>
      </c>
      <c r="B35" s="8" t="s">
        <v>33</v>
      </c>
      <c r="C35" s="35">
        <v>0</v>
      </c>
      <c r="D35" s="46">
        <v>16303452</v>
      </c>
      <c r="E35" s="35">
        <v>0</v>
      </c>
      <c r="F35" s="53">
        <v>489033</v>
      </c>
      <c r="G35" s="35">
        <v>0</v>
      </c>
      <c r="H35" s="55">
        <v>6930298</v>
      </c>
      <c r="I35" s="45">
        <v>6244085</v>
      </c>
      <c r="J35" s="68">
        <f t="shared" si="0"/>
        <v>3618102</v>
      </c>
      <c r="K35" s="38"/>
    </row>
    <row r="36" spans="1:11" ht="15.75" customHeight="1">
      <c r="A36" s="27">
        <v>1474</v>
      </c>
      <c r="B36" s="8" t="s">
        <v>34</v>
      </c>
      <c r="C36" s="35">
        <v>0</v>
      </c>
      <c r="D36" s="46">
        <v>47701</v>
      </c>
      <c r="E36" s="35">
        <v>0</v>
      </c>
      <c r="F36" s="54"/>
      <c r="G36" s="35">
        <v>0</v>
      </c>
      <c r="H36" s="56">
        <v>0</v>
      </c>
      <c r="I36" s="45">
        <v>31801</v>
      </c>
      <c r="J36" s="68">
        <f t="shared" si="0"/>
        <v>15900</v>
      </c>
      <c r="K36" s="38"/>
    </row>
    <row r="37" spans="1:11" ht="15.75" customHeight="1">
      <c r="A37" s="27">
        <v>1474</v>
      </c>
      <c r="B37" s="8" t="s">
        <v>35</v>
      </c>
      <c r="C37" s="35">
        <v>0</v>
      </c>
      <c r="D37" s="46">
        <v>4242165</v>
      </c>
      <c r="E37" s="35">
        <v>0</v>
      </c>
      <c r="F37" s="54"/>
      <c r="G37" s="35">
        <v>0</v>
      </c>
      <c r="H37" s="56">
        <v>0</v>
      </c>
      <c r="I37" s="45">
        <v>2828110</v>
      </c>
      <c r="J37" s="68">
        <f t="shared" si="0"/>
        <v>1414055</v>
      </c>
      <c r="K37" s="38"/>
    </row>
    <row r="38" spans="1:11" ht="15.75" customHeight="1">
      <c r="A38" s="27">
        <v>1474</v>
      </c>
      <c r="B38" s="8" t="s">
        <v>36</v>
      </c>
      <c r="C38" s="45">
        <v>0</v>
      </c>
      <c r="D38" s="46">
        <v>301662</v>
      </c>
      <c r="E38" s="35">
        <v>0</v>
      </c>
      <c r="F38" s="54"/>
      <c r="G38" s="35">
        <v>0</v>
      </c>
      <c r="H38" s="56">
        <v>0</v>
      </c>
      <c r="I38" s="45">
        <v>201108</v>
      </c>
      <c r="J38" s="68">
        <f t="shared" si="0"/>
        <v>100554</v>
      </c>
      <c r="K38" s="38"/>
    </row>
    <row r="39" spans="1:11" s="65" customFormat="1" ht="15.75" customHeight="1">
      <c r="A39" s="57"/>
      <c r="B39" s="58" t="s">
        <v>37</v>
      </c>
      <c r="C39" s="59">
        <f>SUM(C18:C38)</f>
        <v>86570315</v>
      </c>
      <c r="D39" s="60">
        <f aca="true" t="shared" si="1" ref="D39:I39">SUM(D18:D38)</f>
        <v>270135240</v>
      </c>
      <c r="E39" s="59">
        <v>150686840</v>
      </c>
      <c r="F39" s="61">
        <f>SUM(F18:F38)</f>
        <v>10000284</v>
      </c>
      <c r="G39" s="59">
        <f>SUM(G18:G38)</f>
        <v>10081796</v>
      </c>
      <c r="H39" s="62">
        <f t="shared" si="1"/>
        <v>241818566</v>
      </c>
      <c r="I39" s="63">
        <f t="shared" si="1"/>
        <v>190437273</v>
      </c>
      <c r="J39" s="72">
        <v>95218636</v>
      </c>
      <c r="K39" s="64"/>
    </row>
    <row r="40" spans="7:9" ht="15">
      <c r="G40" s="52"/>
      <c r="H40" s="44"/>
      <c r="I40" s="44"/>
    </row>
    <row r="41" spans="3:10" ht="18">
      <c r="C41" s="69">
        <f>SUM(C39+D39)</f>
        <v>356705555</v>
      </c>
      <c r="D41" s="70"/>
      <c r="H41" s="71">
        <f>SUM(H39+J39+I39)</f>
        <v>527474475</v>
      </c>
      <c r="I41" s="71"/>
      <c r="J41" s="71"/>
    </row>
    <row r="43" spans="7:8" ht="15">
      <c r="G43" s="47"/>
      <c r="H43" s="48"/>
    </row>
    <row r="44" ht="15">
      <c r="D44" s="11"/>
    </row>
    <row r="45" ht="15">
      <c r="I45" s="49"/>
    </row>
    <row r="47" ht="15">
      <c r="I47" s="44"/>
    </row>
    <row r="48" spans="8:9" ht="15">
      <c r="H48" s="50"/>
      <c r="I48" s="49"/>
    </row>
    <row r="49" spans="8:9" ht="15">
      <c r="H49" s="50">
        <v>0.25</v>
      </c>
      <c r="I49" s="49"/>
    </row>
    <row r="50" spans="8:9" ht="15">
      <c r="H50" s="50">
        <v>0.05</v>
      </c>
      <c r="I50" s="49"/>
    </row>
    <row r="51" ht="15">
      <c r="I51" s="51">
        <f>SUM(I48:I50)</f>
        <v>0</v>
      </c>
    </row>
  </sheetData>
  <printOptions horizontalCentered="1"/>
  <pageMargins left="0.58" right="0.52" top="0.23" bottom="0.22" header="0.27" footer="0.16"/>
  <pageSetup horizontalDpi="600" verticalDpi="600" orientation="landscape" paperSize="9" scale="73" r:id="rId4"/>
  <headerFooter alignWithMargins="0">
    <oddFooter>&amp;CPagina &amp;P</oddFooter>
  </headerFooter>
  <colBreaks count="1" manualBreakCount="1">
    <brk id="10" max="65535" man="1"/>
  </colBreaks>
  <drawing r:id="rId3"/>
  <legacyDrawing r:id="rId2"/>
  <oleObjects>
    <oleObject progId="MSDraw" shapeId="604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kzvc23</cp:lastModifiedBy>
  <cp:lastPrinted>2005-10-07T10:39:17Z</cp:lastPrinted>
  <dcterms:created xsi:type="dcterms:W3CDTF">2002-03-06T12:18:31Z</dcterms:created>
  <dcterms:modified xsi:type="dcterms:W3CDTF">2005-10-07T10:43:13Z</dcterms:modified>
  <cp:category/>
  <cp:version/>
  <cp:contentType/>
  <cp:contentStatus/>
</cp:coreProperties>
</file>